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Sheet1!$A$1:$E$51</definedName>
  </definedNames>
  <calcPr calcId="152511"/>
</workbook>
</file>

<file path=xl/calcChain.xml><?xml version="1.0" encoding="utf-8"?>
<calcChain xmlns="http://schemas.openxmlformats.org/spreadsheetml/2006/main">
  <c r="E47" i="1" l="1"/>
  <c r="E46" i="1"/>
  <c r="E38" i="1"/>
  <c r="E19" i="1"/>
  <c r="E29" i="1" l="1"/>
  <c r="E26" i="1"/>
  <c r="E22" i="1"/>
  <c r="E12" i="1"/>
  <c r="D38" i="1" l="1"/>
  <c r="D47" i="1" s="1"/>
  <c r="D26" i="1"/>
  <c r="D22" i="1"/>
  <c r="D12" i="1"/>
  <c r="D8" i="1"/>
  <c r="C26" i="1"/>
  <c r="C12" i="1"/>
  <c r="C8" i="1"/>
  <c r="D46" i="1"/>
  <c r="D29" i="1" l="1"/>
  <c r="D19" i="1"/>
  <c r="E8" i="1"/>
  <c r="C46" i="1"/>
  <c r="C36" i="1"/>
  <c r="C34" i="1"/>
  <c r="C32" i="1"/>
  <c r="C29" i="1"/>
  <c r="C22" i="1"/>
  <c r="C19" i="1"/>
  <c r="C38" i="1" l="1"/>
  <c r="C47" i="1" s="1"/>
</calcChain>
</file>

<file path=xl/sharedStrings.xml><?xml version="1.0" encoding="utf-8"?>
<sst xmlns="http://schemas.openxmlformats.org/spreadsheetml/2006/main" count="86" uniqueCount="86">
  <si>
    <t xml:space="preserve">DENUMIRE INDICATORI 
</t>
  </si>
  <si>
    <t>COD 
INDICATOR</t>
  </si>
  <si>
    <t>IMPOZIT PE VENIT TRANSFERURI IMOBILIARE</t>
  </si>
  <si>
    <t>COTE SI SUME DEFALCATE DIN IMPOZITUL PE VENIT:</t>
  </si>
  <si>
    <t>04.02</t>
  </si>
  <si>
    <t>Cote defalcate din impozit pe venit</t>
  </si>
  <si>
    <t>04.02.01</t>
  </si>
  <si>
    <t xml:space="preserve">Sume alocate din cote defalcate din imp pe venit pentru echilibrare  bugete locale  </t>
  </si>
  <si>
    <t>04.02.04.</t>
  </si>
  <si>
    <t>Sume repartizate din fondul la dispozitia Consiliului Judetean</t>
  </si>
  <si>
    <t>04.02.05</t>
  </si>
  <si>
    <t>IMPOZITE SI TAXE PE PROPRIETATE:</t>
  </si>
  <si>
    <t>07.02</t>
  </si>
  <si>
    <t>Impozite cladiri persoane fizice</t>
  </si>
  <si>
    <t>07.02.01.01</t>
  </si>
  <si>
    <t>Impozit si taxa  pe cladiri juridice</t>
  </si>
  <si>
    <t>07.02.01.02</t>
  </si>
  <si>
    <t>Impozit pe terenuri persoane fizice</t>
  </si>
  <si>
    <t>07.02.02.01</t>
  </si>
  <si>
    <t>Impozit si taxa  teren persoane juridice</t>
  </si>
  <si>
    <t>07.02.02.02</t>
  </si>
  <si>
    <t>Impozit teren extravilan</t>
  </si>
  <si>
    <t>07.02.02.03</t>
  </si>
  <si>
    <t xml:space="preserve">Taxe judiciare de timbru, si alte taxe de timbru </t>
  </si>
  <si>
    <t>07.02.03.</t>
  </si>
  <si>
    <t>SUME DEFALCATE DIN TVA:</t>
  </si>
  <si>
    <t>11.02</t>
  </si>
  <si>
    <t>Sume def din TVA ptr. finantarea cheltuielilor descentralizate</t>
  </si>
  <si>
    <t>11.02.02.</t>
  </si>
  <si>
    <t>Sume defalcate dinTVA pt.echilibrarea  bugetelor locale</t>
  </si>
  <si>
    <t>11.02.06.</t>
  </si>
  <si>
    <t>TAXE PT UTILIZ BUNURILOR, AUTORIZAREA UTILIZARII BUNURILOR :</t>
  </si>
  <si>
    <t>16.02</t>
  </si>
  <si>
    <t>Impozit asupra mijloacelor de transport pers fizice</t>
  </si>
  <si>
    <t>16.02.02.01</t>
  </si>
  <si>
    <t>Impozit mijl transp pers juridice</t>
  </si>
  <si>
    <t>16.02.02.02</t>
  </si>
  <si>
    <t>ALTE IMPOZITE SI TAXE FISCALE</t>
  </si>
  <si>
    <t>18.02</t>
  </si>
  <si>
    <t>VENITURI DIN PROPRIETATE</t>
  </si>
  <si>
    <t>30.02</t>
  </si>
  <si>
    <t>Venituri din concesiuni si inchirieri</t>
  </si>
  <si>
    <t>30.02.05.</t>
  </si>
  <si>
    <t>AMENZI, PENALITATI SI CONFISCARI</t>
  </si>
  <si>
    <t>35.02</t>
  </si>
  <si>
    <t>Venituri din amenzi si alte sanctiuni aplicate potrivit   dispoz legale</t>
  </si>
  <si>
    <t>35.02.01.</t>
  </si>
  <si>
    <t xml:space="preserve">Penalitati ptr.nedepunere </t>
  </si>
  <si>
    <t>35.02.00.</t>
  </si>
  <si>
    <t>DIVERSE VENITURI</t>
  </si>
  <si>
    <t>36.00.</t>
  </si>
  <si>
    <t>Alte venituri</t>
  </si>
  <si>
    <t>36.50.00</t>
  </si>
  <si>
    <t>TRANSFERURI VOLUNTARE, ALTELE DECAT SUBVENTIILE</t>
  </si>
  <si>
    <t>37.02</t>
  </si>
  <si>
    <t>Varsaminte din sect de functionare pt sect de dezvoltare</t>
  </si>
  <si>
    <t>37.02.03</t>
  </si>
  <si>
    <t>Subventii incalzire</t>
  </si>
  <si>
    <t>42.34.00</t>
  </si>
  <si>
    <t>Subventii primite de la bugete</t>
  </si>
  <si>
    <t>42.02.34</t>
  </si>
  <si>
    <t>TOTAL VENITURI SECTIUNEA DE FUNCTIONARE</t>
  </si>
  <si>
    <t>SECTIUNEA DE DEZVOLTARE</t>
  </si>
  <si>
    <t>Varsaminte din sectiunea de functionare pt.sect de dezvoltare</t>
  </si>
  <si>
    <t>37.02.04</t>
  </si>
  <si>
    <t>Alocari sume din PNRR aferente asistentei financiare nerambursabila</t>
  </si>
  <si>
    <t>42.02.88</t>
  </si>
  <si>
    <t>Programul national de investitii Anghel Saligny</t>
  </si>
  <si>
    <t>42.02.87</t>
  </si>
  <si>
    <t>Fonduri europene nerambursabile PNDR</t>
  </si>
  <si>
    <t>43.02.31</t>
  </si>
  <si>
    <t>TOTAL VENITURI SECTIUNEA DE DEZVOLTARE</t>
  </si>
  <si>
    <t>TOTAL VENITURI SECTIUNEA DE FUNCTIONARE + SECTIUNEA DE DEZVOLTARE</t>
  </si>
  <si>
    <t xml:space="preserve">                  Oordonator principal credite,                                                             Contabil,</t>
  </si>
  <si>
    <t xml:space="preserve">                         Pirtoc Emil Ioan                                                                         </t>
  </si>
  <si>
    <t xml:space="preserve">Ancuta Mihaela Chezan </t>
  </si>
  <si>
    <t>Redevente miniere</t>
  </si>
  <si>
    <t>30.05.01</t>
  </si>
  <si>
    <t>Venituri din valorificarea unor bunuri</t>
  </si>
  <si>
    <t>39.01.00</t>
  </si>
  <si>
    <t>PREVEDERI  BUGET 2024</t>
  </si>
  <si>
    <t>EXECUTIE 2024</t>
  </si>
  <si>
    <t>BUGET                2025</t>
  </si>
  <si>
    <t>PROIECT  BUGET LOCAL DE VENITURI PE ANUL 2025</t>
  </si>
  <si>
    <t xml:space="preserve">Fondul pentru modernizare </t>
  </si>
  <si>
    <t>43.47.00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</si>
</sst>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l_e_i_-;\-* #,##0.00\ _l_e_i_-;_-* &quot;-&quot;??\ _l_e_i_-;_-@_-"/>
    <numFmt numFmtId="164" formatCode="_-* #,##0.00_ _-;\-* #,##0.00_ _-;_-* \-??_ _-;_-@_-"/>
    <numFmt numFmtId="165" formatCode="#,##0.00_ ;[Red]\-#,##0.00\ "/>
    <numFmt numFmtId="166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indexed="9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7030A0"/>
        <bgColor indexed="36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3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36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left" vertical="top" wrapText="1"/>
    </xf>
    <xf numFmtId="49" fontId="2" fillId="4" borderId="1" xfId="0" applyNumberFormat="1" applyFont="1" applyFill="1" applyBorder="1" applyAlignment="1">
      <alignment horizontal="center" vertical="top"/>
    </xf>
    <xf numFmtId="165" fontId="2" fillId="5" borderId="3" xfId="0" applyNumberFormat="1" applyFont="1" applyFill="1" applyBorder="1"/>
    <xf numFmtId="0" fontId="0" fillId="5" borderId="0" xfId="0" applyFont="1" applyFill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wrapText="1"/>
    </xf>
    <xf numFmtId="165" fontId="2" fillId="0" borderId="3" xfId="0" applyNumberFormat="1" applyFont="1" applyBorder="1"/>
    <xf numFmtId="14" fontId="2" fillId="0" borderId="1" xfId="0" applyNumberFormat="1" applyFont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14" fontId="7" fillId="3" borderId="1" xfId="0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14" fontId="2" fillId="4" borderId="1" xfId="0" applyNumberFormat="1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6" fillId="6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165" fontId="6" fillId="2" borderId="1" xfId="0" applyNumberFormat="1" applyFont="1" applyFill="1" applyBorder="1" applyAlignment="1">
      <alignment horizontal="center" vertical="top"/>
    </xf>
    <xf numFmtId="164" fontId="2" fillId="0" borderId="2" xfId="1" applyNumberFormat="1" applyFont="1" applyFill="1" applyBorder="1" applyAlignment="1" applyProtection="1">
      <alignment horizontal="center" wrapText="1"/>
    </xf>
    <xf numFmtId="164" fontId="6" fillId="2" borderId="2" xfId="1" applyNumberFormat="1" applyFont="1" applyFill="1" applyBorder="1" applyAlignment="1" applyProtection="1">
      <alignment horizontal="center" wrapText="1"/>
    </xf>
    <xf numFmtId="164" fontId="7" fillId="2" borderId="2" xfId="1" applyNumberFormat="1" applyFont="1" applyFill="1" applyBorder="1" applyAlignment="1" applyProtection="1">
      <alignment horizontal="center"/>
    </xf>
    <xf numFmtId="164" fontId="7" fillId="2" borderId="2" xfId="1" applyNumberFormat="1" applyFont="1" applyFill="1" applyBorder="1" applyAlignment="1" applyProtection="1">
      <alignment horizontal="center" wrapText="1"/>
    </xf>
    <xf numFmtId="164" fontId="6" fillId="6" borderId="2" xfId="1" applyNumberFormat="1" applyFont="1" applyFill="1" applyBorder="1" applyAlignment="1" applyProtection="1">
      <alignment horizontal="center" wrapText="1"/>
    </xf>
    <xf numFmtId="165" fontId="7" fillId="7" borderId="3" xfId="0" applyNumberFormat="1" applyFont="1" applyFill="1" applyBorder="1"/>
    <xf numFmtId="166" fontId="9" fillId="5" borderId="3" xfId="0" applyNumberFormat="1" applyFont="1" applyFill="1" applyBorder="1"/>
    <xf numFmtId="166" fontId="2" fillId="0" borderId="3" xfId="0" applyNumberFormat="1" applyFont="1" applyBorder="1"/>
    <xf numFmtId="166" fontId="7" fillId="3" borderId="3" xfId="0" applyNumberFormat="1" applyFont="1" applyFill="1" applyBorder="1"/>
    <xf numFmtId="165" fontId="7" fillId="3" borderId="3" xfId="0" applyNumberFormat="1" applyFont="1" applyFill="1" applyBorder="1"/>
    <xf numFmtId="0" fontId="10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11" fillId="0" borderId="2" xfId="0" applyFont="1" applyBorder="1" applyAlignment="1">
      <alignment horizontal="center" wrapText="1"/>
    </xf>
    <xf numFmtId="164" fontId="2" fillId="4" borderId="2" xfId="1" applyNumberFormat="1" applyFont="1" applyFill="1" applyBorder="1" applyAlignment="1" applyProtection="1">
      <alignment horizontal="right"/>
    </xf>
    <xf numFmtId="164" fontId="7" fillId="3" borderId="2" xfId="0" applyNumberFormat="1" applyFont="1" applyFill="1" applyBorder="1" applyAlignment="1">
      <alignment horizontal="center" wrapText="1"/>
    </xf>
    <xf numFmtId="164" fontId="2" fillId="4" borderId="2" xfId="1" applyNumberFormat="1" applyFont="1" applyFill="1" applyBorder="1" applyAlignment="1" applyProtection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F47" sqref="F47"/>
    </sheetView>
  </sheetViews>
  <sheetFormatPr defaultRowHeight="15" x14ac:dyDescent="0.25"/>
  <cols>
    <col min="1" max="1" width="45" style="1" customWidth="1"/>
    <col min="2" max="2" width="13.140625" style="32" customWidth="1"/>
    <col min="3" max="3" width="17.85546875" style="50" customWidth="1"/>
    <col min="4" max="5" width="16.5703125" bestFit="1" customWidth="1"/>
    <col min="257" max="257" width="48.85546875" customWidth="1"/>
    <col min="258" max="258" width="13.140625" customWidth="1"/>
    <col min="259" max="259" width="17.85546875" customWidth="1"/>
    <col min="260" max="261" width="16.5703125" bestFit="1" customWidth="1"/>
    <col min="513" max="513" width="48.85546875" customWidth="1"/>
    <col min="514" max="514" width="13.140625" customWidth="1"/>
    <col min="515" max="515" width="17.85546875" customWidth="1"/>
    <col min="516" max="517" width="16.5703125" bestFit="1" customWidth="1"/>
    <col min="769" max="769" width="48.85546875" customWidth="1"/>
    <col min="770" max="770" width="13.140625" customWidth="1"/>
    <col min="771" max="771" width="17.85546875" customWidth="1"/>
    <col min="772" max="773" width="16.5703125" bestFit="1" customWidth="1"/>
    <col min="1025" max="1025" width="48.85546875" customWidth="1"/>
    <col min="1026" max="1026" width="13.140625" customWidth="1"/>
    <col min="1027" max="1027" width="17.85546875" customWidth="1"/>
    <col min="1028" max="1029" width="16.5703125" bestFit="1" customWidth="1"/>
    <col min="1281" max="1281" width="48.85546875" customWidth="1"/>
    <col min="1282" max="1282" width="13.140625" customWidth="1"/>
    <col min="1283" max="1283" width="17.85546875" customWidth="1"/>
    <col min="1284" max="1285" width="16.5703125" bestFit="1" customWidth="1"/>
    <col min="1537" max="1537" width="48.85546875" customWidth="1"/>
    <col min="1538" max="1538" width="13.140625" customWidth="1"/>
    <col min="1539" max="1539" width="17.85546875" customWidth="1"/>
    <col min="1540" max="1541" width="16.5703125" bestFit="1" customWidth="1"/>
    <col min="1793" max="1793" width="48.85546875" customWidth="1"/>
    <col min="1794" max="1794" width="13.140625" customWidth="1"/>
    <col min="1795" max="1795" width="17.85546875" customWidth="1"/>
    <col min="1796" max="1797" width="16.5703125" bestFit="1" customWidth="1"/>
    <col min="2049" max="2049" width="48.85546875" customWidth="1"/>
    <col min="2050" max="2050" width="13.140625" customWidth="1"/>
    <col min="2051" max="2051" width="17.85546875" customWidth="1"/>
    <col min="2052" max="2053" width="16.5703125" bestFit="1" customWidth="1"/>
    <col min="2305" max="2305" width="48.85546875" customWidth="1"/>
    <col min="2306" max="2306" width="13.140625" customWidth="1"/>
    <col min="2307" max="2307" width="17.85546875" customWidth="1"/>
    <col min="2308" max="2309" width="16.5703125" bestFit="1" customWidth="1"/>
    <col min="2561" max="2561" width="48.85546875" customWidth="1"/>
    <col min="2562" max="2562" width="13.140625" customWidth="1"/>
    <col min="2563" max="2563" width="17.85546875" customWidth="1"/>
    <col min="2564" max="2565" width="16.5703125" bestFit="1" customWidth="1"/>
    <col min="2817" max="2817" width="48.85546875" customWidth="1"/>
    <col min="2818" max="2818" width="13.140625" customWidth="1"/>
    <col min="2819" max="2819" width="17.85546875" customWidth="1"/>
    <col min="2820" max="2821" width="16.5703125" bestFit="1" customWidth="1"/>
    <col min="3073" max="3073" width="48.85546875" customWidth="1"/>
    <col min="3074" max="3074" width="13.140625" customWidth="1"/>
    <col min="3075" max="3075" width="17.85546875" customWidth="1"/>
    <col min="3076" max="3077" width="16.5703125" bestFit="1" customWidth="1"/>
    <col min="3329" max="3329" width="48.85546875" customWidth="1"/>
    <col min="3330" max="3330" width="13.140625" customWidth="1"/>
    <col min="3331" max="3331" width="17.85546875" customWidth="1"/>
    <col min="3332" max="3333" width="16.5703125" bestFit="1" customWidth="1"/>
    <col min="3585" max="3585" width="48.85546875" customWidth="1"/>
    <col min="3586" max="3586" width="13.140625" customWidth="1"/>
    <col min="3587" max="3587" width="17.85546875" customWidth="1"/>
    <col min="3588" max="3589" width="16.5703125" bestFit="1" customWidth="1"/>
    <col min="3841" max="3841" width="48.85546875" customWidth="1"/>
    <col min="3842" max="3842" width="13.140625" customWidth="1"/>
    <col min="3843" max="3843" width="17.85546875" customWidth="1"/>
    <col min="3844" max="3845" width="16.5703125" bestFit="1" customWidth="1"/>
    <col min="4097" max="4097" width="48.85546875" customWidth="1"/>
    <col min="4098" max="4098" width="13.140625" customWidth="1"/>
    <col min="4099" max="4099" width="17.85546875" customWidth="1"/>
    <col min="4100" max="4101" width="16.5703125" bestFit="1" customWidth="1"/>
    <col min="4353" max="4353" width="48.85546875" customWidth="1"/>
    <col min="4354" max="4354" width="13.140625" customWidth="1"/>
    <col min="4355" max="4355" width="17.85546875" customWidth="1"/>
    <col min="4356" max="4357" width="16.5703125" bestFit="1" customWidth="1"/>
    <col min="4609" max="4609" width="48.85546875" customWidth="1"/>
    <col min="4610" max="4610" width="13.140625" customWidth="1"/>
    <col min="4611" max="4611" width="17.85546875" customWidth="1"/>
    <col min="4612" max="4613" width="16.5703125" bestFit="1" customWidth="1"/>
    <col min="4865" max="4865" width="48.85546875" customWidth="1"/>
    <col min="4866" max="4866" width="13.140625" customWidth="1"/>
    <col min="4867" max="4867" width="17.85546875" customWidth="1"/>
    <col min="4868" max="4869" width="16.5703125" bestFit="1" customWidth="1"/>
    <col min="5121" max="5121" width="48.85546875" customWidth="1"/>
    <col min="5122" max="5122" width="13.140625" customWidth="1"/>
    <col min="5123" max="5123" width="17.85546875" customWidth="1"/>
    <col min="5124" max="5125" width="16.5703125" bestFit="1" customWidth="1"/>
    <col min="5377" max="5377" width="48.85546875" customWidth="1"/>
    <col min="5378" max="5378" width="13.140625" customWidth="1"/>
    <col min="5379" max="5379" width="17.85546875" customWidth="1"/>
    <col min="5380" max="5381" width="16.5703125" bestFit="1" customWidth="1"/>
    <col min="5633" max="5633" width="48.85546875" customWidth="1"/>
    <col min="5634" max="5634" width="13.140625" customWidth="1"/>
    <col min="5635" max="5635" width="17.85546875" customWidth="1"/>
    <col min="5636" max="5637" width="16.5703125" bestFit="1" customWidth="1"/>
    <col min="5889" max="5889" width="48.85546875" customWidth="1"/>
    <col min="5890" max="5890" width="13.140625" customWidth="1"/>
    <col min="5891" max="5891" width="17.85546875" customWidth="1"/>
    <col min="5892" max="5893" width="16.5703125" bestFit="1" customWidth="1"/>
    <col min="6145" max="6145" width="48.85546875" customWidth="1"/>
    <col min="6146" max="6146" width="13.140625" customWidth="1"/>
    <col min="6147" max="6147" width="17.85546875" customWidth="1"/>
    <col min="6148" max="6149" width="16.5703125" bestFit="1" customWidth="1"/>
    <col min="6401" max="6401" width="48.85546875" customWidth="1"/>
    <col min="6402" max="6402" width="13.140625" customWidth="1"/>
    <col min="6403" max="6403" width="17.85546875" customWidth="1"/>
    <col min="6404" max="6405" width="16.5703125" bestFit="1" customWidth="1"/>
    <col min="6657" max="6657" width="48.85546875" customWidth="1"/>
    <col min="6658" max="6658" width="13.140625" customWidth="1"/>
    <col min="6659" max="6659" width="17.85546875" customWidth="1"/>
    <col min="6660" max="6661" width="16.5703125" bestFit="1" customWidth="1"/>
    <col min="6913" max="6913" width="48.85546875" customWidth="1"/>
    <col min="6914" max="6914" width="13.140625" customWidth="1"/>
    <col min="6915" max="6915" width="17.85546875" customWidth="1"/>
    <col min="6916" max="6917" width="16.5703125" bestFit="1" customWidth="1"/>
    <col min="7169" max="7169" width="48.85546875" customWidth="1"/>
    <col min="7170" max="7170" width="13.140625" customWidth="1"/>
    <col min="7171" max="7171" width="17.85546875" customWidth="1"/>
    <col min="7172" max="7173" width="16.5703125" bestFit="1" customWidth="1"/>
    <col min="7425" max="7425" width="48.85546875" customWidth="1"/>
    <col min="7426" max="7426" width="13.140625" customWidth="1"/>
    <col min="7427" max="7427" width="17.85546875" customWidth="1"/>
    <col min="7428" max="7429" width="16.5703125" bestFit="1" customWidth="1"/>
    <col min="7681" max="7681" width="48.85546875" customWidth="1"/>
    <col min="7682" max="7682" width="13.140625" customWidth="1"/>
    <col min="7683" max="7683" width="17.85546875" customWidth="1"/>
    <col min="7684" max="7685" width="16.5703125" bestFit="1" customWidth="1"/>
    <col min="7937" max="7937" width="48.85546875" customWidth="1"/>
    <col min="7938" max="7938" width="13.140625" customWidth="1"/>
    <col min="7939" max="7939" width="17.85546875" customWidth="1"/>
    <col min="7940" max="7941" width="16.5703125" bestFit="1" customWidth="1"/>
    <col min="8193" max="8193" width="48.85546875" customWidth="1"/>
    <col min="8194" max="8194" width="13.140625" customWidth="1"/>
    <col min="8195" max="8195" width="17.85546875" customWidth="1"/>
    <col min="8196" max="8197" width="16.5703125" bestFit="1" customWidth="1"/>
    <col min="8449" max="8449" width="48.85546875" customWidth="1"/>
    <col min="8450" max="8450" width="13.140625" customWidth="1"/>
    <col min="8451" max="8451" width="17.85546875" customWidth="1"/>
    <col min="8452" max="8453" width="16.5703125" bestFit="1" customWidth="1"/>
    <col min="8705" max="8705" width="48.85546875" customWidth="1"/>
    <col min="8706" max="8706" width="13.140625" customWidth="1"/>
    <col min="8707" max="8707" width="17.85546875" customWidth="1"/>
    <col min="8708" max="8709" width="16.5703125" bestFit="1" customWidth="1"/>
    <col min="8961" max="8961" width="48.85546875" customWidth="1"/>
    <col min="8962" max="8962" width="13.140625" customWidth="1"/>
    <col min="8963" max="8963" width="17.85546875" customWidth="1"/>
    <col min="8964" max="8965" width="16.5703125" bestFit="1" customWidth="1"/>
    <col min="9217" max="9217" width="48.85546875" customWidth="1"/>
    <col min="9218" max="9218" width="13.140625" customWidth="1"/>
    <col min="9219" max="9219" width="17.85546875" customWidth="1"/>
    <col min="9220" max="9221" width="16.5703125" bestFit="1" customWidth="1"/>
    <col min="9473" max="9473" width="48.85546875" customWidth="1"/>
    <col min="9474" max="9474" width="13.140625" customWidth="1"/>
    <col min="9475" max="9475" width="17.85546875" customWidth="1"/>
    <col min="9476" max="9477" width="16.5703125" bestFit="1" customWidth="1"/>
    <col min="9729" max="9729" width="48.85546875" customWidth="1"/>
    <col min="9730" max="9730" width="13.140625" customWidth="1"/>
    <col min="9731" max="9731" width="17.85546875" customWidth="1"/>
    <col min="9732" max="9733" width="16.5703125" bestFit="1" customWidth="1"/>
    <col min="9985" max="9985" width="48.85546875" customWidth="1"/>
    <col min="9986" max="9986" width="13.140625" customWidth="1"/>
    <col min="9987" max="9987" width="17.85546875" customWidth="1"/>
    <col min="9988" max="9989" width="16.5703125" bestFit="1" customWidth="1"/>
    <col min="10241" max="10241" width="48.85546875" customWidth="1"/>
    <col min="10242" max="10242" width="13.140625" customWidth="1"/>
    <col min="10243" max="10243" width="17.85546875" customWidth="1"/>
    <col min="10244" max="10245" width="16.5703125" bestFit="1" customWidth="1"/>
    <col min="10497" max="10497" width="48.85546875" customWidth="1"/>
    <col min="10498" max="10498" width="13.140625" customWidth="1"/>
    <col min="10499" max="10499" width="17.85546875" customWidth="1"/>
    <col min="10500" max="10501" width="16.5703125" bestFit="1" customWidth="1"/>
    <col min="10753" max="10753" width="48.85546875" customWidth="1"/>
    <col min="10754" max="10754" width="13.140625" customWidth="1"/>
    <col min="10755" max="10755" width="17.85546875" customWidth="1"/>
    <col min="10756" max="10757" width="16.5703125" bestFit="1" customWidth="1"/>
    <col min="11009" max="11009" width="48.85546875" customWidth="1"/>
    <col min="11010" max="11010" width="13.140625" customWidth="1"/>
    <col min="11011" max="11011" width="17.85546875" customWidth="1"/>
    <col min="11012" max="11013" width="16.5703125" bestFit="1" customWidth="1"/>
    <col min="11265" max="11265" width="48.85546875" customWidth="1"/>
    <col min="11266" max="11266" width="13.140625" customWidth="1"/>
    <col min="11267" max="11267" width="17.85546875" customWidth="1"/>
    <col min="11268" max="11269" width="16.5703125" bestFit="1" customWidth="1"/>
    <col min="11521" max="11521" width="48.85546875" customWidth="1"/>
    <col min="11522" max="11522" width="13.140625" customWidth="1"/>
    <col min="11523" max="11523" width="17.85546875" customWidth="1"/>
    <col min="11524" max="11525" width="16.5703125" bestFit="1" customWidth="1"/>
    <col min="11777" max="11777" width="48.85546875" customWidth="1"/>
    <col min="11778" max="11778" width="13.140625" customWidth="1"/>
    <col min="11779" max="11779" width="17.85546875" customWidth="1"/>
    <col min="11780" max="11781" width="16.5703125" bestFit="1" customWidth="1"/>
    <col min="12033" max="12033" width="48.85546875" customWidth="1"/>
    <col min="12034" max="12034" width="13.140625" customWidth="1"/>
    <col min="12035" max="12035" width="17.85546875" customWidth="1"/>
    <col min="12036" max="12037" width="16.5703125" bestFit="1" customWidth="1"/>
    <col min="12289" max="12289" width="48.85546875" customWidth="1"/>
    <col min="12290" max="12290" width="13.140625" customWidth="1"/>
    <col min="12291" max="12291" width="17.85546875" customWidth="1"/>
    <col min="12292" max="12293" width="16.5703125" bestFit="1" customWidth="1"/>
    <col min="12545" max="12545" width="48.85546875" customWidth="1"/>
    <col min="12546" max="12546" width="13.140625" customWidth="1"/>
    <col min="12547" max="12547" width="17.85546875" customWidth="1"/>
    <col min="12548" max="12549" width="16.5703125" bestFit="1" customWidth="1"/>
    <col min="12801" max="12801" width="48.85546875" customWidth="1"/>
    <col min="12802" max="12802" width="13.140625" customWidth="1"/>
    <col min="12803" max="12803" width="17.85546875" customWidth="1"/>
    <col min="12804" max="12805" width="16.5703125" bestFit="1" customWidth="1"/>
    <col min="13057" max="13057" width="48.85546875" customWidth="1"/>
    <col min="13058" max="13058" width="13.140625" customWidth="1"/>
    <col min="13059" max="13059" width="17.85546875" customWidth="1"/>
    <col min="13060" max="13061" width="16.5703125" bestFit="1" customWidth="1"/>
    <col min="13313" max="13313" width="48.85546875" customWidth="1"/>
    <col min="13314" max="13314" width="13.140625" customWidth="1"/>
    <col min="13315" max="13315" width="17.85546875" customWidth="1"/>
    <col min="13316" max="13317" width="16.5703125" bestFit="1" customWidth="1"/>
    <col min="13569" max="13569" width="48.85546875" customWidth="1"/>
    <col min="13570" max="13570" width="13.140625" customWidth="1"/>
    <col min="13571" max="13571" width="17.85546875" customWidth="1"/>
    <col min="13572" max="13573" width="16.5703125" bestFit="1" customWidth="1"/>
    <col min="13825" max="13825" width="48.85546875" customWidth="1"/>
    <col min="13826" max="13826" width="13.140625" customWidth="1"/>
    <col min="13827" max="13827" width="17.85546875" customWidth="1"/>
    <col min="13828" max="13829" width="16.5703125" bestFit="1" customWidth="1"/>
    <col min="14081" max="14081" width="48.85546875" customWidth="1"/>
    <col min="14082" max="14082" width="13.140625" customWidth="1"/>
    <col min="14083" max="14083" width="17.85546875" customWidth="1"/>
    <col min="14084" max="14085" width="16.5703125" bestFit="1" customWidth="1"/>
    <col min="14337" max="14337" width="48.85546875" customWidth="1"/>
    <col min="14338" max="14338" width="13.140625" customWidth="1"/>
    <col min="14339" max="14339" width="17.85546875" customWidth="1"/>
    <col min="14340" max="14341" width="16.5703125" bestFit="1" customWidth="1"/>
    <col min="14593" max="14593" width="48.85546875" customWidth="1"/>
    <col min="14594" max="14594" width="13.140625" customWidth="1"/>
    <col min="14595" max="14595" width="17.85546875" customWidth="1"/>
    <col min="14596" max="14597" width="16.5703125" bestFit="1" customWidth="1"/>
    <col min="14849" max="14849" width="48.85546875" customWidth="1"/>
    <col min="14850" max="14850" width="13.140625" customWidth="1"/>
    <col min="14851" max="14851" width="17.85546875" customWidth="1"/>
    <col min="14852" max="14853" width="16.5703125" bestFit="1" customWidth="1"/>
    <col min="15105" max="15105" width="48.85546875" customWidth="1"/>
    <col min="15106" max="15106" width="13.140625" customWidth="1"/>
    <col min="15107" max="15107" width="17.85546875" customWidth="1"/>
    <col min="15108" max="15109" width="16.5703125" bestFit="1" customWidth="1"/>
    <col min="15361" max="15361" width="48.85546875" customWidth="1"/>
    <col min="15362" max="15362" width="13.140625" customWidth="1"/>
    <col min="15363" max="15363" width="17.85546875" customWidth="1"/>
    <col min="15364" max="15365" width="16.5703125" bestFit="1" customWidth="1"/>
    <col min="15617" max="15617" width="48.85546875" customWidth="1"/>
    <col min="15618" max="15618" width="13.140625" customWidth="1"/>
    <col min="15619" max="15619" width="17.85546875" customWidth="1"/>
    <col min="15620" max="15621" width="16.5703125" bestFit="1" customWidth="1"/>
    <col min="15873" max="15873" width="48.85546875" customWidth="1"/>
    <col min="15874" max="15874" width="13.140625" customWidth="1"/>
    <col min="15875" max="15875" width="17.85546875" customWidth="1"/>
    <col min="15876" max="15877" width="16.5703125" bestFit="1" customWidth="1"/>
    <col min="16129" max="16129" width="48.85546875" customWidth="1"/>
    <col min="16130" max="16130" width="13.140625" customWidth="1"/>
    <col min="16131" max="16131" width="17.85546875" customWidth="1"/>
    <col min="16132" max="16133" width="16.5703125" bestFit="1" customWidth="1"/>
  </cols>
  <sheetData>
    <row r="1" spans="1:5" ht="15.75" x14ac:dyDescent="0.25">
      <c r="B1" s="2"/>
      <c r="C1" s="49"/>
    </row>
    <row r="2" spans="1:5" ht="34.5" customHeight="1" x14ac:dyDescent="0.25">
      <c r="A2" s="46" t="s">
        <v>83</v>
      </c>
      <c r="B2" s="46"/>
      <c r="C2" s="46"/>
      <c r="D2" s="46"/>
      <c r="E2" s="46"/>
    </row>
    <row r="3" spans="1:5" ht="15.75" x14ac:dyDescent="0.25">
      <c r="A3" s="46"/>
      <c r="B3" s="46"/>
      <c r="C3" s="3"/>
    </row>
    <row r="4" spans="1:5" ht="10.5" customHeight="1" x14ac:dyDescent="0.25">
      <c r="A4" s="4"/>
      <c r="B4" s="4"/>
      <c r="C4" s="49"/>
      <c r="E4" s="5"/>
    </row>
    <row r="5" spans="1:5" ht="3.75" customHeight="1" x14ac:dyDescent="0.25">
      <c r="A5" s="6"/>
      <c r="B5" s="6"/>
    </row>
    <row r="6" spans="1:5" s="1" customFormat="1" ht="30" x14ac:dyDescent="0.25">
      <c r="A6" s="7" t="s">
        <v>0</v>
      </c>
      <c r="B6" s="7" t="s">
        <v>1</v>
      </c>
      <c r="C6" s="51" t="s">
        <v>80</v>
      </c>
      <c r="D6" s="45" t="s">
        <v>81</v>
      </c>
      <c r="E6" s="44" t="s">
        <v>82</v>
      </c>
    </row>
    <row r="7" spans="1:5" ht="31.5" x14ac:dyDescent="0.25">
      <c r="A7" s="8" t="s">
        <v>2</v>
      </c>
      <c r="B7" s="33">
        <v>3.02</v>
      </c>
      <c r="C7" s="48">
        <v>90000</v>
      </c>
      <c r="D7" s="43">
        <v>100409</v>
      </c>
      <c r="E7" s="43">
        <v>0</v>
      </c>
    </row>
    <row r="8" spans="1:5" ht="31.5" x14ac:dyDescent="0.25">
      <c r="A8" s="9" t="s">
        <v>3</v>
      </c>
      <c r="B8" s="10" t="s">
        <v>4</v>
      </c>
      <c r="C8" s="36">
        <f>SUM(C9:C11)</f>
        <v>5669922</v>
      </c>
      <c r="D8" s="43">
        <f>SUM(D9:D11)</f>
        <v>5669922</v>
      </c>
      <c r="E8" s="43">
        <f>SUM(E9:E11)</f>
        <v>2221000</v>
      </c>
    </row>
    <row r="9" spans="1:5" s="14" customFormat="1" ht="15.75" x14ac:dyDescent="0.25">
      <c r="A9" s="11" t="s">
        <v>5</v>
      </c>
      <c r="B9" s="12" t="s">
        <v>6</v>
      </c>
      <c r="C9" s="52">
        <v>2384372</v>
      </c>
      <c r="D9" s="13">
        <v>2384372</v>
      </c>
      <c r="E9" s="13">
        <v>0</v>
      </c>
    </row>
    <row r="10" spans="1:5" ht="30" x14ac:dyDescent="0.25">
      <c r="A10" s="15" t="s">
        <v>7</v>
      </c>
      <c r="B10" s="16" t="s">
        <v>8</v>
      </c>
      <c r="C10" s="17">
        <v>2777550</v>
      </c>
      <c r="D10" s="18">
        <v>2777550</v>
      </c>
      <c r="E10" s="18">
        <v>2221000</v>
      </c>
    </row>
    <row r="11" spans="1:5" ht="30" x14ac:dyDescent="0.25">
      <c r="A11" s="15" t="s">
        <v>9</v>
      </c>
      <c r="B11" s="19" t="s">
        <v>10</v>
      </c>
      <c r="C11" s="17">
        <v>508000</v>
      </c>
      <c r="D11" s="18">
        <v>508000</v>
      </c>
      <c r="E11" s="18">
        <v>0</v>
      </c>
    </row>
    <row r="12" spans="1:5" ht="15.75" x14ac:dyDescent="0.25">
      <c r="A12" s="9" t="s">
        <v>11</v>
      </c>
      <c r="B12" s="20" t="s">
        <v>12</v>
      </c>
      <c r="C12" s="37">
        <f>SUM(C13:C18)</f>
        <v>1921000</v>
      </c>
      <c r="D12" s="43">
        <f>SUM(D13:D18)</f>
        <v>1846131</v>
      </c>
      <c r="E12" s="43">
        <f>SUM(E13:E18)</f>
        <v>1995000</v>
      </c>
    </row>
    <row r="13" spans="1:5" ht="30" x14ac:dyDescent="0.25">
      <c r="A13" s="15" t="s">
        <v>13</v>
      </c>
      <c r="B13" s="16" t="s">
        <v>14</v>
      </c>
      <c r="C13" s="17">
        <v>169000</v>
      </c>
      <c r="D13" s="18">
        <v>147978</v>
      </c>
      <c r="E13" s="18">
        <v>175000</v>
      </c>
    </row>
    <row r="14" spans="1:5" ht="30" x14ac:dyDescent="0.25">
      <c r="A14" s="15" t="s">
        <v>15</v>
      </c>
      <c r="B14" s="16" t="s">
        <v>16</v>
      </c>
      <c r="C14" s="17">
        <v>1300000</v>
      </c>
      <c r="D14" s="18">
        <v>1226916</v>
      </c>
      <c r="E14" s="18">
        <v>1350000</v>
      </c>
    </row>
    <row r="15" spans="1:5" ht="30" x14ac:dyDescent="0.25">
      <c r="A15" s="15" t="s">
        <v>17</v>
      </c>
      <c r="B15" s="16" t="s">
        <v>18</v>
      </c>
      <c r="C15" s="17">
        <v>130000</v>
      </c>
      <c r="D15" s="18">
        <v>133514</v>
      </c>
      <c r="E15" s="18">
        <v>140000</v>
      </c>
    </row>
    <row r="16" spans="1:5" ht="30" x14ac:dyDescent="0.25">
      <c r="A16" s="15" t="s">
        <v>19</v>
      </c>
      <c r="B16" s="16" t="s">
        <v>20</v>
      </c>
      <c r="C16" s="17">
        <v>74000</v>
      </c>
      <c r="D16" s="18">
        <v>77304</v>
      </c>
      <c r="E16" s="18">
        <v>85000</v>
      </c>
    </row>
    <row r="17" spans="1:5" ht="30" x14ac:dyDescent="0.25">
      <c r="A17" s="15" t="s">
        <v>21</v>
      </c>
      <c r="B17" s="16" t="s">
        <v>22</v>
      </c>
      <c r="C17" s="17">
        <v>220000</v>
      </c>
      <c r="D17" s="18">
        <v>232519</v>
      </c>
      <c r="E17" s="18">
        <v>245000</v>
      </c>
    </row>
    <row r="18" spans="1:5" ht="30" x14ac:dyDescent="0.25">
      <c r="A18" s="15" t="s">
        <v>23</v>
      </c>
      <c r="B18" s="16" t="s">
        <v>24</v>
      </c>
      <c r="C18" s="17">
        <v>28000</v>
      </c>
      <c r="D18" s="18">
        <v>27900</v>
      </c>
      <c r="E18" s="18">
        <v>0</v>
      </c>
    </row>
    <row r="19" spans="1:5" ht="15.75" x14ac:dyDescent="0.25">
      <c r="A19" s="9" t="s">
        <v>25</v>
      </c>
      <c r="B19" s="20" t="s">
        <v>26</v>
      </c>
      <c r="C19" s="37">
        <f>SUM(C20:C21)</f>
        <v>4284000</v>
      </c>
      <c r="D19" s="43">
        <f>SUM(D20:D21)</f>
        <v>4284000</v>
      </c>
      <c r="E19" s="43">
        <f>SUM(E20:E21)</f>
        <v>209000</v>
      </c>
    </row>
    <row r="20" spans="1:5" ht="30" x14ac:dyDescent="0.25">
      <c r="A20" s="15" t="s">
        <v>27</v>
      </c>
      <c r="B20" s="16" t="s">
        <v>28</v>
      </c>
      <c r="C20" s="34">
        <v>3284000</v>
      </c>
      <c r="D20" s="18">
        <v>3284000</v>
      </c>
      <c r="E20" s="18">
        <v>209000</v>
      </c>
    </row>
    <row r="21" spans="1:5" ht="30" x14ac:dyDescent="0.25">
      <c r="A21" s="15" t="s">
        <v>29</v>
      </c>
      <c r="B21" s="16" t="s">
        <v>30</v>
      </c>
      <c r="C21" s="17">
        <v>1000000</v>
      </c>
      <c r="D21" s="18">
        <v>1000000</v>
      </c>
      <c r="E21" s="18">
        <v>0</v>
      </c>
    </row>
    <row r="22" spans="1:5" ht="47.25" x14ac:dyDescent="0.25">
      <c r="A22" s="9" t="s">
        <v>31</v>
      </c>
      <c r="B22" s="20" t="s">
        <v>32</v>
      </c>
      <c r="C22" s="37">
        <f>SUM(C23:C24)</f>
        <v>490000</v>
      </c>
      <c r="D22" s="43">
        <f>SUM(D23:D24)</f>
        <v>566432</v>
      </c>
      <c r="E22" s="43">
        <f>SUM(E23:E24)</f>
        <v>600000</v>
      </c>
    </row>
    <row r="23" spans="1:5" ht="30" x14ac:dyDescent="0.25">
      <c r="A23" s="15" t="s">
        <v>33</v>
      </c>
      <c r="B23" s="16" t="s">
        <v>34</v>
      </c>
      <c r="C23" s="17">
        <v>340000</v>
      </c>
      <c r="D23" s="18">
        <v>386965</v>
      </c>
      <c r="E23" s="18">
        <v>400000</v>
      </c>
    </row>
    <row r="24" spans="1:5" ht="30" x14ac:dyDescent="0.25">
      <c r="A24" s="15" t="s">
        <v>35</v>
      </c>
      <c r="B24" s="16" t="s">
        <v>36</v>
      </c>
      <c r="C24" s="17">
        <v>150000</v>
      </c>
      <c r="D24" s="18">
        <v>179467</v>
      </c>
      <c r="E24" s="18">
        <v>200000</v>
      </c>
    </row>
    <row r="25" spans="1:5" ht="15.75" x14ac:dyDescent="0.25">
      <c r="A25" s="9" t="s">
        <v>37</v>
      </c>
      <c r="B25" s="20" t="s">
        <v>38</v>
      </c>
      <c r="C25" s="37">
        <v>120000</v>
      </c>
      <c r="D25" s="43">
        <v>118277</v>
      </c>
      <c r="E25" s="43">
        <v>130000</v>
      </c>
    </row>
    <row r="26" spans="1:5" ht="15.75" x14ac:dyDescent="0.25">
      <c r="A26" s="21" t="s">
        <v>39</v>
      </c>
      <c r="B26" s="22" t="s">
        <v>40</v>
      </c>
      <c r="C26" s="35">
        <f>SUM(C27:C28)</f>
        <v>620000</v>
      </c>
      <c r="D26" s="43">
        <f>SUM(D27:D28)</f>
        <v>557202</v>
      </c>
      <c r="E26" s="43">
        <f>E27+E28</f>
        <v>600000</v>
      </c>
    </row>
    <row r="27" spans="1:5" ht="15.75" x14ac:dyDescent="0.25">
      <c r="A27" s="15" t="s">
        <v>41</v>
      </c>
      <c r="B27" s="16" t="s">
        <v>42</v>
      </c>
      <c r="C27" s="17">
        <v>600000</v>
      </c>
      <c r="D27" s="18">
        <v>537441</v>
      </c>
      <c r="E27" s="18">
        <v>600000</v>
      </c>
    </row>
    <row r="28" spans="1:5" ht="15.75" x14ac:dyDescent="0.25">
      <c r="A28" s="15" t="s">
        <v>76</v>
      </c>
      <c r="B28" s="16" t="s">
        <v>77</v>
      </c>
      <c r="C28" s="17">
        <v>20000</v>
      </c>
      <c r="D28" s="18">
        <v>19761</v>
      </c>
      <c r="E28" s="18">
        <v>0</v>
      </c>
    </row>
    <row r="29" spans="1:5" ht="15.75" x14ac:dyDescent="0.25">
      <c r="A29" s="21" t="s">
        <v>43</v>
      </c>
      <c r="B29" s="23" t="s">
        <v>44</v>
      </c>
      <c r="C29" s="35">
        <f>SUM(C30:C31)</f>
        <v>207000</v>
      </c>
      <c r="D29" s="43">
        <f>SUM(D30:D31)</f>
        <v>196501</v>
      </c>
      <c r="E29" s="43">
        <f>SUM(E30:E31)</f>
        <v>208000</v>
      </c>
    </row>
    <row r="30" spans="1:5" ht="30" x14ac:dyDescent="0.25">
      <c r="A30" s="15" t="s">
        <v>45</v>
      </c>
      <c r="B30" s="16" t="s">
        <v>46</v>
      </c>
      <c r="C30" s="17">
        <v>200000</v>
      </c>
      <c r="D30" s="18">
        <v>188456</v>
      </c>
      <c r="E30" s="18">
        <v>200000</v>
      </c>
    </row>
    <row r="31" spans="1:5" ht="15.75" x14ac:dyDescent="0.25">
      <c r="A31" s="15" t="s">
        <v>47</v>
      </c>
      <c r="B31" s="19" t="s">
        <v>48</v>
      </c>
      <c r="C31" s="17">
        <v>7000</v>
      </c>
      <c r="D31" s="18">
        <v>8045</v>
      </c>
      <c r="E31" s="18">
        <v>8000</v>
      </c>
    </row>
    <row r="32" spans="1:5" ht="15.75" x14ac:dyDescent="0.25">
      <c r="A32" s="24" t="s">
        <v>49</v>
      </c>
      <c r="B32" s="25" t="s">
        <v>50</v>
      </c>
      <c r="C32" s="53">
        <f>C33</f>
        <v>0</v>
      </c>
      <c r="D32" s="43">
        <v>2259</v>
      </c>
      <c r="E32" s="43">
        <v>0</v>
      </c>
    </row>
    <row r="33" spans="1:5" ht="15.75" x14ac:dyDescent="0.25">
      <c r="A33" s="15" t="s">
        <v>51</v>
      </c>
      <c r="B33" s="19" t="s">
        <v>52</v>
      </c>
      <c r="C33" s="17"/>
      <c r="D33" s="18">
        <v>2259</v>
      </c>
      <c r="E33" s="18"/>
    </row>
    <row r="34" spans="1:5" ht="31.5" x14ac:dyDescent="0.25">
      <c r="A34" s="21" t="s">
        <v>53</v>
      </c>
      <c r="B34" s="23" t="s">
        <v>54</v>
      </c>
      <c r="C34" s="35">
        <f>C35</f>
        <v>-2801870</v>
      </c>
      <c r="D34" s="42">
        <v>-2074000</v>
      </c>
      <c r="E34" s="42"/>
    </row>
    <row r="35" spans="1:5" ht="30" x14ac:dyDescent="0.25">
      <c r="A35" s="15" t="s">
        <v>55</v>
      </c>
      <c r="B35" s="16" t="s">
        <v>56</v>
      </c>
      <c r="C35" s="17">
        <v>-2801870</v>
      </c>
      <c r="D35" s="40">
        <v>-2074000</v>
      </c>
      <c r="E35" s="41">
        <v>0</v>
      </c>
    </row>
    <row r="36" spans="1:5" ht="15.75" x14ac:dyDescent="0.25">
      <c r="A36" s="24" t="s">
        <v>57</v>
      </c>
      <c r="B36" s="26" t="s">
        <v>58</v>
      </c>
      <c r="C36" s="53">
        <f>C37</f>
        <v>45000</v>
      </c>
      <c r="D36" s="43">
        <v>23668</v>
      </c>
      <c r="E36" s="43"/>
    </row>
    <row r="37" spans="1:5" ht="15.75" x14ac:dyDescent="0.25">
      <c r="A37" s="11" t="s">
        <v>59</v>
      </c>
      <c r="B37" s="27" t="s">
        <v>60</v>
      </c>
      <c r="C37" s="54">
        <v>45000</v>
      </c>
      <c r="D37" s="18">
        <v>23668</v>
      </c>
      <c r="E37" s="18">
        <v>0</v>
      </c>
    </row>
    <row r="38" spans="1:5" ht="31.5" x14ac:dyDescent="0.25">
      <c r="A38" s="28" t="s">
        <v>61</v>
      </c>
      <c r="B38" s="29"/>
      <c r="C38" s="38">
        <f>C8+C12+C19+C22+C25+C26+C29+C34+C36</f>
        <v>10555052</v>
      </c>
      <c r="D38" s="39">
        <f>D36+D34+D32+D29+D26+D25+D22+D19+D12+D8+D7</f>
        <v>11290801</v>
      </c>
      <c r="E38" s="39">
        <f>E36+E34+E32+E29+E26+E25+E22+E19+E12+E8+E7</f>
        <v>5963000</v>
      </c>
    </row>
    <row r="39" spans="1:5" ht="15.75" x14ac:dyDescent="0.25">
      <c r="A39" s="30" t="s">
        <v>62</v>
      </c>
      <c r="B39" s="16"/>
      <c r="C39" s="17"/>
      <c r="D39" s="18"/>
      <c r="E39" s="18"/>
    </row>
    <row r="40" spans="1:5" ht="15.75" x14ac:dyDescent="0.25">
      <c r="A40" s="15" t="s">
        <v>78</v>
      </c>
      <c r="B40" s="16" t="s">
        <v>79</v>
      </c>
      <c r="C40" s="17"/>
      <c r="D40" s="18">
        <v>600</v>
      </c>
      <c r="E40" s="18"/>
    </row>
    <row r="41" spans="1:5" ht="30" x14ac:dyDescent="0.25">
      <c r="A41" s="15" t="s">
        <v>63</v>
      </c>
      <c r="B41" s="16" t="s">
        <v>64</v>
      </c>
      <c r="C41" s="17">
        <v>2801870</v>
      </c>
      <c r="D41" s="18">
        <v>2074000</v>
      </c>
      <c r="E41" s="18">
        <v>0</v>
      </c>
    </row>
    <row r="42" spans="1:5" ht="30" x14ac:dyDescent="0.25">
      <c r="A42" s="15" t="s">
        <v>65</v>
      </c>
      <c r="B42" s="16" t="s">
        <v>66</v>
      </c>
      <c r="C42" s="17">
        <v>1483792</v>
      </c>
      <c r="D42" s="18">
        <v>767015</v>
      </c>
      <c r="E42" s="18">
        <v>716777</v>
      </c>
    </row>
    <row r="43" spans="1:5" ht="30" x14ac:dyDescent="0.25">
      <c r="A43" s="15" t="s">
        <v>67</v>
      </c>
      <c r="B43" s="16" t="s">
        <v>68</v>
      </c>
      <c r="C43" s="17">
        <v>7200000</v>
      </c>
      <c r="D43" s="18">
        <v>4833838</v>
      </c>
      <c r="E43" s="18">
        <v>0</v>
      </c>
    </row>
    <row r="44" spans="1:5" ht="15.75" x14ac:dyDescent="0.25">
      <c r="A44" s="15" t="s">
        <v>84</v>
      </c>
      <c r="B44" s="16" t="s">
        <v>85</v>
      </c>
      <c r="C44" s="17"/>
      <c r="D44" s="18"/>
      <c r="E44" s="18">
        <v>446058</v>
      </c>
    </row>
    <row r="45" spans="1:5" ht="15.75" x14ac:dyDescent="0.25">
      <c r="A45" s="11" t="s">
        <v>69</v>
      </c>
      <c r="B45" s="27" t="s">
        <v>70</v>
      </c>
      <c r="C45" s="54">
        <v>164593</v>
      </c>
      <c r="D45" s="18">
        <v>164593</v>
      </c>
      <c r="E45" s="18">
        <v>0</v>
      </c>
    </row>
    <row r="46" spans="1:5" ht="31.5" x14ac:dyDescent="0.25">
      <c r="A46" s="28" t="s">
        <v>71</v>
      </c>
      <c r="B46" s="31"/>
      <c r="C46" s="38">
        <f>SUM(C41:C45)</f>
        <v>11650255</v>
      </c>
      <c r="D46" s="39">
        <f>SUM(D40:D45)</f>
        <v>7840046</v>
      </c>
      <c r="E46" s="39">
        <f>SUM(E40:E45)</f>
        <v>1162835</v>
      </c>
    </row>
    <row r="47" spans="1:5" ht="47.25" x14ac:dyDescent="0.25">
      <c r="A47" s="28" t="s">
        <v>72</v>
      </c>
      <c r="B47" s="31"/>
      <c r="C47" s="38">
        <f>C38+C46</f>
        <v>22205307</v>
      </c>
      <c r="D47" s="39">
        <f>D38+D46</f>
        <v>19130847</v>
      </c>
      <c r="E47" s="39">
        <f>E38+E46</f>
        <v>7125835</v>
      </c>
    </row>
    <row r="49" spans="1:4" x14ac:dyDescent="0.25">
      <c r="A49" s="1" t="s">
        <v>73</v>
      </c>
    </row>
    <row r="50" spans="1:4" x14ac:dyDescent="0.25">
      <c r="A50" s="1" t="s">
        <v>74</v>
      </c>
      <c r="C50" s="47" t="s">
        <v>75</v>
      </c>
      <c r="D50" s="47"/>
    </row>
  </sheetData>
  <mergeCells count="3">
    <mergeCell ref="A3:B3"/>
    <mergeCell ref="C50:D50"/>
    <mergeCell ref="A2:E2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2025-01-31T08:24:20Z</dcterms:modified>
</cp:coreProperties>
</file>